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<sst xmlns="http://schemas.openxmlformats.org/spreadsheetml/2006/main" count="624" uniqueCount="62">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</sst>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K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3" sqref="Q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66050.4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4988.7</v>
      </c>
      <c r="P8" s="55">
        <v>5732.5</v>
      </c>
      <c r="Q8" s="55">
        <v>3884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151397.5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6880.9</v>
      </c>
      <c r="P9" s="24">
        <f t="shared" si="0"/>
        <v>6791</v>
      </c>
      <c r="Q9" s="24">
        <f t="shared" si="0"/>
        <v>3884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89037</v>
      </c>
      <c r="AG9" s="50">
        <f>AG10+AG15+AG24+AG33+AG47+AG52+AG54+AG61+AG62+AG71+AG72+AG76+AG88+AG81+AG83+AG82+AG69+AG89+AG91+AG90+AG70+AG40+AG92</f>
        <v>117548.29999999999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1867.9</v>
      </c>
      <c r="AG10" s="27">
        <f>B10+C10-AF10</f>
        <v>7079.300000000001</v>
      </c>
    </row>
    <row r="11" spans="1:33" ht="15.75">
      <c r="A11" s="3" t="s">
        <v>5</v>
      </c>
      <c r="B11" s="22">
        <f>4203+106.8</f>
        <v>4309.8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1391.6000000000001</v>
      </c>
      <c r="AG11" s="27">
        <f>B11+C11-AF11</f>
        <v>4753.799999999999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157.2</v>
      </c>
      <c r="AG12" s="27">
        <f>B12+C12-AF12</f>
        <v>299.6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1298.4999999999998</v>
      </c>
      <c r="C14" s="22">
        <f t="shared" si="2"/>
        <v>1046.5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319.1</v>
      </c>
      <c r="AG14" s="27">
        <f>AG10-AG11-AG12-AG13</f>
        <v>2025.900000000002</v>
      </c>
    </row>
    <row r="15" spans="1:33" ht="15" customHeight="1">
      <c r="A15" s="4" t="s">
        <v>6</v>
      </c>
      <c r="B15" s="22">
        <f>43479.3+6.1</f>
        <v>43485.4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17779.899999999998</v>
      </c>
      <c r="AG15" s="27">
        <f aca="true" t="shared" si="3" ref="AG15:AG31">B15+C15-AF15</f>
        <v>40620.20000000001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8077.7</v>
      </c>
      <c r="AG16" s="71">
        <f t="shared" si="3"/>
        <v>15881.2</v>
      </c>
      <c r="AH16" s="75"/>
    </row>
    <row r="17" spans="1:34" ht="15.75">
      <c r="A17" s="3" t="s">
        <v>5</v>
      </c>
      <c r="B17" s="22">
        <f>35472-1930.3</f>
        <v>33541.7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10217.9</v>
      </c>
      <c r="AG17" s="27">
        <f t="shared" si="3"/>
        <v>24749.6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6</v>
      </c>
      <c r="AG18" s="27">
        <f t="shared" si="3"/>
        <v>18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1791.8</v>
      </c>
      <c r="AG19" s="27">
        <f t="shared" si="3"/>
        <v>5464.2</v>
      </c>
    </row>
    <row r="20" spans="1:33" ht="15.75">
      <c r="A20" s="3" t="s">
        <v>2</v>
      </c>
      <c r="B20" s="22">
        <f>1246.2+1930.3</f>
        <v>3176.5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3675.7</v>
      </c>
      <c r="AG20" s="27">
        <f t="shared" si="3"/>
        <v>6357.3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866.0999999999999</v>
      </c>
      <c r="AG21" s="27">
        <f t="shared" si="3"/>
        <v>633.6000000000001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1944.900000000004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1222.4000000000015</v>
      </c>
      <c r="AG23" s="27">
        <f t="shared" si="3"/>
        <v>3397.5000000000045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9404.1</v>
      </c>
      <c r="AG24" s="27">
        <f t="shared" si="3"/>
        <v>17598.4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9073.7</v>
      </c>
      <c r="AG25" s="71">
        <f t="shared" si="3"/>
        <v>14507.699999999997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6209</v>
      </c>
      <c r="AG26" s="27">
        <f t="shared" si="3"/>
        <v>10896.7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944.7</v>
      </c>
      <c r="AG27" s="27">
        <f t="shared" si="3"/>
        <v>3240.5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102.4</v>
      </c>
      <c r="AG28" s="27">
        <f t="shared" si="3"/>
        <v>301.5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1732.6000000000001</v>
      </c>
      <c r="AG29" s="27">
        <f t="shared" si="3"/>
        <v>2522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286.89999999999986</v>
      </c>
      <c r="AG32" s="27">
        <f>AG24-AG26-AG27-AG28-AG29-AG30-AG31</f>
        <v>610.5000000000007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60.300000000000004</v>
      </c>
      <c r="AG33" s="27">
        <f aca="true" t="shared" si="6" ref="AG33:AG38">B33+C33-AF33</f>
        <v>489.49999999999994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41.4</v>
      </c>
      <c r="AG34" s="27">
        <f t="shared" si="6"/>
        <v>113.5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13.5</v>
      </c>
      <c r="AG36" s="27">
        <f t="shared" si="6"/>
        <v>172.4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5.400000000000004</v>
      </c>
      <c r="AG39" s="27">
        <f>AG33-AG34-AG36-AG38-AG35-AG37</f>
        <v>37.69999999999993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285.3</v>
      </c>
      <c r="AG40" s="27">
        <f aca="true" t="shared" si="8" ref="AG40:AG45">B40+C40-AF40</f>
        <v>456.7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239.4</v>
      </c>
      <c r="AG41" s="27">
        <f t="shared" si="8"/>
        <v>366.1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24.8</v>
      </c>
      <c r="AG44" s="27">
        <f t="shared" si="8"/>
        <v>32.599999999999994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14.100000000000005</v>
      </c>
      <c r="AG46" s="27">
        <f>AG40-AG41-AG42-AG43-AG44-AG45</f>
        <v>55.49999999999997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389.7</v>
      </c>
      <c r="AG47" s="27">
        <f>B47+C47-AF47</f>
        <v>1312.9999999999998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320.3</v>
      </c>
      <c r="AG49" s="27">
        <f>B49+C49-AF49</f>
        <v>859.6000000000001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54.40000000000002</v>
      </c>
      <c r="AG51" s="27">
        <f>AG47-AG49-AG48</f>
        <v>407.5999999999996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5532.200000000001</v>
      </c>
      <c r="AG52" s="27">
        <f aca="true" t="shared" si="12" ref="AG52:AG59">B52+C52-AF52</f>
        <v>9455.399999999998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2413.1000000000004</v>
      </c>
      <c r="AG54" s="22">
        <f t="shared" si="12"/>
        <v>3528.7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1385.3000000000002</v>
      </c>
      <c r="AG55" s="22">
        <f t="shared" si="12"/>
        <v>1850.1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73.89999999999999</v>
      </c>
      <c r="AG57" s="22">
        <f t="shared" si="12"/>
        <v>610.1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948.8000000000002</v>
      </c>
      <c r="AG60" s="22">
        <f>AG54-AG55-AG57-AG59-AG56-AG58</f>
        <v>1068.5</v>
      </c>
    </row>
    <row r="61" spans="1:33" ht="15" customHeight="1">
      <c r="A61" s="4" t="s">
        <v>10</v>
      </c>
      <c r="B61" s="22">
        <f>70+3</f>
        <v>73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44.1</v>
      </c>
      <c r="AG61" s="22">
        <f aca="true" t="shared" si="15" ref="AG61:AG67">B61+C61-AF61</f>
        <v>98.20000000000002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762.2</v>
      </c>
      <c r="AG62" s="22">
        <f t="shared" si="15"/>
        <v>1682.4999999999998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301</v>
      </c>
      <c r="AG63" s="22">
        <f t="shared" si="15"/>
        <v>927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33.6</v>
      </c>
      <c r="AG65" s="22">
        <f t="shared" si="15"/>
        <v>25.799999999999997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30.2</v>
      </c>
      <c r="AG66" s="22">
        <f t="shared" si="15"/>
        <v>198.70000000000002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397.4</v>
      </c>
      <c r="AG68" s="22">
        <f>AG62-AG63-AG66-AG67-AG65-AG64</f>
        <v>530.9999999999998</v>
      </c>
    </row>
    <row r="69" spans="1:33" ht="31.5">
      <c r="A69" s="4" t="s">
        <v>32</v>
      </c>
      <c r="B69" s="22">
        <f>926.5+4172.4</f>
        <v>5098.9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4201.700000000001</v>
      </c>
      <c r="AG69" s="30">
        <f aca="true" t="shared" si="17" ref="AG69:AG92">B69+C69-AF69</f>
        <v>1035.199999999999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1000.8-44.5</f>
        <v>956.3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181.2</v>
      </c>
      <c r="AG72" s="30">
        <f t="shared" si="17"/>
        <v>2135.6000000000004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55.7</v>
      </c>
      <c r="AG76" s="30">
        <f t="shared" si="17"/>
        <v>538.0999999999999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45.7</v>
      </c>
      <c r="AG77" s="30">
        <f t="shared" si="17"/>
        <v>33.69999999999999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>
        <v>27</v>
      </c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3210.6000000000004</v>
      </c>
      <c r="AG89" s="22">
        <f t="shared" si="17"/>
        <v>6400.699999999999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42846.90000000001</v>
      </c>
      <c r="AG92" s="22">
        <f t="shared" si="17"/>
        <v>22679.29999999999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151397.5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6880.9</v>
      </c>
      <c r="P94" s="42">
        <f t="shared" si="18"/>
        <v>6791</v>
      </c>
      <c r="Q94" s="42">
        <f t="shared" si="18"/>
        <v>3884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89037</v>
      </c>
      <c r="AG94" s="58">
        <f>AG10+AG15+AG24+AG33+AG47+AG52+AG54+AG61+AG62+AG69+AG71+AG72+AG76+AG81+AG82+AG83+AG88+AG89+AG90+AG91+AG70+AG40+AG92</f>
        <v>117548.29999999999</v>
      </c>
    </row>
    <row r="95" spans="1:33" ht="15.75">
      <c r="A95" s="3" t="s">
        <v>5</v>
      </c>
      <c r="B95" s="22">
        <f aca="true" t="shared" si="19" ref="B95:AD95">B11+B17+B26+B34+B55+B63+B73+B41+B77+B48</f>
        <v>58644.69999999999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19846.300000000007</v>
      </c>
      <c r="AG95" s="27">
        <f>B95+C95-AF95</f>
        <v>43753.999999999985</v>
      </c>
    </row>
    <row r="96" spans="1:33" ht="15.75">
      <c r="A96" s="3" t="s">
        <v>2</v>
      </c>
      <c r="B96" s="22">
        <f aca="true" t="shared" si="20" ref="B96:AD96">B12+B20+B29+B36+B57+B66+B44+B80+B74+B53</f>
        <v>6890.700000000001</v>
      </c>
      <c r="C96" s="22">
        <f t="shared" si="20"/>
        <v>10493.800000000001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6254.200000000002</v>
      </c>
      <c r="AG96" s="27">
        <f>B96+C96-AF96</f>
        <v>11130.3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950.7</v>
      </c>
      <c r="AG97" s="27">
        <f>B97+C97-AF97</f>
        <v>3338.5</v>
      </c>
    </row>
    <row r="98" spans="1:33" ht="15.75">
      <c r="A98" s="3" t="s">
        <v>1</v>
      </c>
      <c r="B98" s="22">
        <f aca="true" t="shared" si="22" ref="B98:AD98">B19+B28+B65+B35+B43+B56+B79</f>
        <v>4154.3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1934.8</v>
      </c>
      <c r="AG98" s="27">
        <f>B98+C98-AF98</f>
        <v>5959.900000000001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1320</v>
      </c>
      <c r="AG99" s="27">
        <f>B99+C99-AF99</f>
        <v>1821</v>
      </c>
    </row>
    <row r="100" spans="1:33" ht="12.75">
      <c r="A100" s="1" t="s">
        <v>41</v>
      </c>
      <c r="B100" s="2">
        <f aca="true" t="shared" si="24" ref="B100:AD100">B94-B95-B96-B97-B98-B99</f>
        <v>76615.90000000002</v>
      </c>
      <c r="C100" s="2">
        <f t="shared" si="24"/>
        <v>33659.700000000004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4021.8</v>
      </c>
      <c r="P100" s="2">
        <f t="shared" si="24"/>
        <v>6567.2</v>
      </c>
      <c r="Q100" s="2">
        <f t="shared" si="24"/>
        <v>3159.2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58730.99999999999</v>
      </c>
      <c r="AG100" s="2">
        <f>AG94-AG95-AG96-AG97-AG98-AG99</f>
        <v>51544.6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2016-05-23T09:09:00Z</cp:lastPrinted>
  <dcterms:created xsi:type="dcterms:W3CDTF">2002-11-05T08:53:00Z</dcterms:created>
  <dcterms:modified xsi:type="dcterms:W3CDTF">2016-05-25T05:05:43Z</dcterms:modified>
  <cp:category/>
  <cp:version/>
  <cp:contentType/>
  <cp:contentStatus/>
</cp:coreProperties>
</file>